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8680" yWindow="-120" windowWidth="24240" windowHeight="13740"/>
  </bookViews>
  <sheets>
    <sheet name="BILANCE zemin" sheetId="5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5"/>
  <c r="E24"/>
  <c r="F25"/>
  <c r="G14"/>
  <c r="F14"/>
  <c r="D10"/>
  <c r="G9"/>
  <c r="F9"/>
  <c r="E21"/>
  <c r="E18"/>
  <c r="G12"/>
  <c r="H12"/>
  <c r="H14" s="1"/>
  <c r="F12"/>
  <c r="G7"/>
  <c r="H7"/>
  <c r="H9" s="1"/>
  <c r="F10" s="1"/>
  <c r="F7"/>
</calcChain>
</file>

<file path=xl/sharedStrings.xml><?xml version="1.0" encoding="utf-8"?>
<sst xmlns="http://schemas.openxmlformats.org/spreadsheetml/2006/main" count="23" uniqueCount="18">
  <si>
    <t>m3</t>
  </si>
  <si>
    <t>Bilance zemin - stavba : Průmyslová zona IV - Cyklotrasa ,  Šumperk</t>
  </si>
  <si>
    <t>sejmutí ornice</t>
  </si>
  <si>
    <t xml:space="preserve">odkopávky a vykopávky </t>
  </si>
  <si>
    <t>skupina 4</t>
  </si>
  <si>
    <t>skupina 3</t>
  </si>
  <si>
    <t>skupina 1,2</t>
  </si>
  <si>
    <t>násypy</t>
  </si>
  <si>
    <t>ornice k ohumusování</t>
  </si>
  <si>
    <t>SO 101 Účelová komunikace - km 0,000 - 0,600</t>
  </si>
  <si>
    <t>SO 102 Účelová komunikace - km 0.600-1.330</t>
  </si>
  <si>
    <t>SO 002 Příprava území km 0.600-1.330</t>
  </si>
  <si>
    <t>SO 001 Příprava území km 0.000-0.600</t>
  </si>
  <si>
    <t>SO 001 celkem</t>
  </si>
  <si>
    <t>SO 002 celkem</t>
  </si>
  <si>
    <t>Nedostatek  zemin</t>
  </si>
  <si>
    <t>Přebytky  ornice  k využití pro potřeby stavby</t>
  </si>
  <si>
    <t>Objekty: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</si>
</sst>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Alignment="0">
      <alignment vertical="top" wrapText="1"/>
      <protection locked="0"/>
    </xf>
    <xf numFmtId="0" fontId="3" fillId="0" borderId="0" applyAlignment="0">
      <alignment vertical="top" wrapText="1"/>
      <protection locked="0"/>
    </xf>
  </cellStyleXfs>
  <cellXfs count="22">
    <xf numFmtId="0" fontId="0" fillId="0" borderId="0" xfId="0"/>
    <xf numFmtId="0" fontId="1" fillId="0" borderId="0" xfId="0" applyFont="1"/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1" xfId="0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2" borderId="3" xfId="0" applyFill="1" applyBorder="1"/>
    <xf numFmtId="0" fontId="0" fillId="0" borderId="2" xfId="0" applyBorder="1"/>
    <xf numFmtId="0" fontId="0" fillId="2" borderId="2" xfId="0" applyFill="1" applyBorder="1"/>
    <xf numFmtId="0" fontId="0" fillId="0" borderId="4" xfId="0" applyBorder="1"/>
    <xf numFmtId="0" fontId="0" fillId="3" borderId="3" xfId="0" applyFill="1" applyBorder="1"/>
    <xf numFmtId="0" fontId="0" fillId="3" borderId="2" xfId="0" applyFill="1" applyBorder="1"/>
    <xf numFmtId="0" fontId="0" fillId="3" borderId="4" xfId="0" applyFill="1" applyBorder="1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3" borderId="2" xfId="0" applyFill="1" applyBorder="1" applyAlignment="1">
      <alignment horizontal="center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"/>
  <sheetViews>
    <sheetView tabSelected="1" workbookViewId="0">
      <selection activeCell="A15" sqref="A15"/>
    </sheetView>
  </sheetViews>
  <sheetFormatPr defaultRowHeight="15"/>
  <cols>
    <col min="1" max="1" width="34.85546875" customWidth="1"/>
    <col min="4" max="4" width="12.5703125" customWidth="1"/>
    <col min="5" max="5" width="12.5703125" style="2" customWidth="1"/>
    <col min="6" max="6" width="11.28515625" customWidth="1"/>
    <col min="7" max="7" width="10.7109375" customWidth="1"/>
    <col min="8" max="8" width="10.85546875" customWidth="1"/>
  </cols>
  <sheetData>
    <row r="1" spans="1:9" ht="18.75">
      <c r="A1" s="3" t="s">
        <v>1</v>
      </c>
    </row>
    <row r="2" spans="1:9">
      <c r="C2" s="4"/>
      <c r="D2" s="4"/>
      <c r="E2" s="4"/>
      <c r="F2" s="4"/>
    </row>
    <row r="3" spans="1:9" ht="29.25" customHeight="1">
      <c r="A3" s="2" t="s">
        <v>17</v>
      </c>
      <c r="D3" s="5" t="s">
        <v>2</v>
      </c>
      <c r="E3" s="7" t="s">
        <v>8</v>
      </c>
      <c r="F3" s="18" t="s">
        <v>3</v>
      </c>
      <c r="G3" s="18"/>
      <c r="H3" s="18"/>
      <c r="I3" s="2" t="s">
        <v>7</v>
      </c>
    </row>
    <row r="4" spans="1:9">
      <c r="D4" s="6"/>
      <c r="E4" s="6"/>
      <c r="F4" s="6" t="s">
        <v>6</v>
      </c>
      <c r="G4" s="6" t="s">
        <v>5</v>
      </c>
      <c r="H4" s="6" t="s">
        <v>4</v>
      </c>
      <c r="I4" s="6"/>
    </row>
    <row r="5" spans="1:9">
      <c r="D5" s="9" t="s">
        <v>0</v>
      </c>
      <c r="E5" s="9" t="s">
        <v>0</v>
      </c>
      <c r="F5" s="9" t="s">
        <v>0</v>
      </c>
      <c r="G5" s="9" t="s">
        <v>0</v>
      </c>
      <c r="H5" s="9" t="s">
        <v>0</v>
      </c>
      <c r="I5" s="9" t="s">
        <v>0</v>
      </c>
    </row>
    <row r="6" spans="1:9" s="2" customFormat="1">
      <c r="D6" s="8"/>
      <c r="E6" s="8"/>
      <c r="F6" s="8"/>
      <c r="G6" s="8"/>
      <c r="H6" s="8"/>
      <c r="I6" s="8"/>
    </row>
    <row r="7" spans="1:9">
      <c r="A7" s="1" t="s">
        <v>12</v>
      </c>
      <c r="D7">
        <v>323.2</v>
      </c>
      <c r="F7">
        <f>97.2*0.3</f>
        <v>29.16</v>
      </c>
      <c r="G7" s="2">
        <f>97.2*0.4</f>
        <v>38.880000000000003</v>
      </c>
      <c r="H7" s="2">
        <f t="shared" ref="H7" si="0">97.2*0.3</f>
        <v>29.16</v>
      </c>
    </row>
    <row r="8" spans="1:9">
      <c r="D8" s="6"/>
      <c r="E8" s="6"/>
      <c r="F8" s="6">
        <v>27.03</v>
      </c>
      <c r="G8" s="6">
        <v>36.04</v>
      </c>
      <c r="H8" s="6">
        <v>27.03</v>
      </c>
      <c r="I8" s="6"/>
    </row>
    <row r="9" spans="1:9" s="2" customFormat="1">
      <c r="F9" s="2">
        <f>SUM(F7:F8)</f>
        <v>56.19</v>
      </c>
      <c r="G9" s="2">
        <f t="shared" ref="G9:H9" si="1">SUM(G7:G8)</f>
        <v>74.92</v>
      </c>
      <c r="H9" s="2">
        <f t="shared" si="1"/>
        <v>56.19</v>
      </c>
    </row>
    <row r="10" spans="1:9" s="2" customFormat="1">
      <c r="A10" s="1" t="s">
        <v>13</v>
      </c>
      <c r="B10" s="1"/>
      <c r="C10" s="1"/>
      <c r="D10" s="1">
        <f>SUM(D7)</f>
        <v>323.2</v>
      </c>
      <c r="E10" s="1"/>
      <c r="F10" s="19">
        <f>SUM(F9+G9+H9)</f>
        <v>187.3</v>
      </c>
      <c r="G10" s="19"/>
      <c r="H10" s="19"/>
      <c r="I10" s="1"/>
    </row>
    <row r="11" spans="1:9" s="2" customFormat="1"/>
    <row r="12" spans="1:9">
      <c r="A12" s="1" t="s">
        <v>11</v>
      </c>
      <c r="D12">
        <v>546.41999999999996</v>
      </c>
      <c r="F12">
        <f>268.6*0.3</f>
        <v>80.58</v>
      </c>
      <c r="G12" s="2">
        <f>268.6*0.4</f>
        <v>107.44000000000001</v>
      </c>
      <c r="H12" s="2">
        <f t="shared" ref="H12" si="2">268.6*0.3</f>
        <v>80.58</v>
      </c>
    </row>
    <row r="13" spans="1:9">
      <c r="D13" s="6"/>
      <c r="E13" s="6"/>
      <c r="F13" s="6">
        <v>43.38</v>
      </c>
      <c r="G13" s="6">
        <v>57.84</v>
      </c>
      <c r="H13" s="6">
        <v>43.38</v>
      </c>
      <c r="I13" s="6"/>
    </row>
    <row r="14" spans="1:9" s="2" customFormat="1">
      <c r="F14" s="2">
        <f>SUM(F12:F13)</f>
        <v>123.96000000000001</v>
      </c>
      <c r="G14" s="2">
        <f t="shared" ref="G14:H14" si="3">SUM(G12:G13)</f>
        <v>165.28000000000003</v>
      </c>
      <c r="H14" s="2">
        <f t="shared" si="3"/>
        <v>123.96000000000001</v>
      </c>
    </row>
    <row r="15" spans="1:9" s="2" customFormat="1">
      <c r="A15" s="1" t="s">
        <v>14</v>
      </c>
      <c r="B15" s="1"/>
      <c r="C15" s="1"/>
      <c r="D15" s="1">
        <v>546.41999999999996</v>
      </c>
      <c r="E15" s="1"/>
      <c r="F15" s="1"/>
      <c r="G15" s="10">
        <f>SUM(F14+G14+H14)</f>
        <v>413.20000000000005</v>
      </c>
      <c r="H15" s="1"/>
      <c r="I15" s="1"/>
    </row>
    <row r="16" spans="1:9" s="2" customFormat="1">
      <c r="G16" s="4"/>
    </row>
    <row r="17" spans="1:9" s="2" customFormat="1">
      <c r="G17" s="4"/>
    </row>
    <row r="18" spans="1:9">
      <c r="A18" s="1" t="s">
        <v>9</v>
      </c>
      <c r="E18" s="2">
        <f>1261*0.1</f>
        <v>126.10000000000001</v>
      </c>
    </row>
    <row r="19" spans="1:9" s="2" customFormat="1"/>
    <row r="21" spans="1:9">
      <c r="A21" s="1" t="s">
        <v>10</v>
      </c>
      <c r="E21" s="2">
        <f>1268.48*0.1</f>
        <v>126.84800000000001</v>
      </c>
      <c r="I21">
        <v>1121.8499999999999</v>
      </c>
    </row>
    <row r="24" spans="1:9">
      <c r="A24" s="11" t="s">
        <v>16</v>
      </c>
      <c r="B24" s="12"/>
      <c r="C24" s="12"/>
      <c r="D24" s="12"/>
      <c r="E24" s="13">
        <f>SUM(D10+D15-E18-E21)</f>
        <v>616.6719999999998</v>
      </c>
      <c r="F24" s="20"/>
      <c r="G24" s="20"/>
      <c r="H24" s="20"/>
      <c r="I24" s="14"/>
    </row>
    <row r="25" spans="1:9">
      <c r="A25" s="15" t="s">
        <v>15</v>
      </c>
      <c r="B25" s="16"/>
      <c r="C25" s="16"/>
      <c r="D25" s="16"/>
      <c r="E25" s="16"/>
      <c r="F25" s="21">
        <f>SUM(I21-F10-G15)</f>
        <v>521.34999999999991</v>
      </c>
      <c r="G25" s="21"/>
      <c r="H25" s="21"/>
      <c r="I25" s="17"/>
    </row>
  </sheetData>
  <mergeCells count="4">
    <mergeCell ref="F3:H3"/>
    <mergeCell ref="F10:H10"/>
    <mergeCell ref="F24:H24"/>
    <mergeCell ref="F25:H2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BILANCE zemin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HP</cp:lastModifiedBy>
  <dcterms:created xsi:type="dcterms:W3CDTF">2021-09-24T11:44:29Z</dcterms:created>
  <dcterms:modified xsi:type="dcterms:W3CDTF">2021-10-25T15:23:42Z</dcterms:modified>
</cp:coreProperties>
</file>